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firstSheet="2" activeTab="7"/>
  </bookViews>
  <sheets>
    <sheet name="Vorlage" sheetId="1" r:id="rId1"/>
    <sheet name="Star Rider I" sheetId="2" r:id="rId2"/>
    <sheet name="Star Rider II" sheetId="3" r:id="rId3"/>
    <sheet name="Schützenverein" sheetId="4" r:id="rId4"/>
    <sheet name="Liederkranz" sheetId="5" r:id="rId5"/>
    <sheet name="Throngemeinschaft" sheetId="6" r:id="rId6"/>
    <sheet name="Frankenstr." sheetId="7" r:id="rId7"/>
    <sheet name="Wertung" sheetId="8" r:id="rId8"/>
    <sheet name="Frauen" sheetId="9" r:id="rId9"/>
  </sheets>
  <calcPr calcId="124519"/>
</workbook>
</file>

<file path=xl/calcChain.xml><?xml version="1.0" encoding="utf-8"?>
<calcChain xmlns="http://schemas.openxmlformats.org/spreadsheetml/2006/main">
  <c r="F34" i="8"/>
  <c r="F31"/>
  <c r="F30"/>
  <c r="F29"/>
  <c r="F25"/>
  <c r="F15"/>
  <c r="F39"/>
  <c r="F35"/>
  <c r="F32"/>
  <c r="F23"/>
  <c r="F19"/>
  <c r="F36"/>
  <c r="F18"/>
  <c r="F37"/>
  <c r="F33"/>
  <c r="F28"/>
  <c r="F22"/>
  <c r="F20"/>
  <c r="F14"/>
  <c r="F40"/>
  <c r="F38"/>
  <c r="F27"/>
  <c r="F24"/>
  <c r="F26"/>
  <c r="F21"/>
  <c r="F17"/>
  <c r="F16"/>
  <c r="F13"/>
  <c r="F13" i="7"/>
  <c r="F12"/>
  <c r="F11"/>
  <c r="F10"/>
  <c r="F9"/>
  <c r="F8"/>
  <c r="F13" i="6"/>
  <c r="F12"/>
  <c r="F11"/>
  <c r="F10"/>
  <c r="F9"/>
  <c r="F8"/>
  <c r="F9" i="5"/>
  <c r="F8"/>
  <c r="F13" i="4"/>
  <c r="F12"/>
  <c r="F11"/>
  <c r="F10"/>
  <c r="F9"/>
  <c r="F8"/>
  <c r="F13" i="3"/>
  <c r="F12"/>
  <c r="F11"/>
  <c r="F10"/>
  <c r="F9"/>
  <c r="F8"/>
  <c r="F9" i="2"/>
  <c r="F10"/>
  <c r="L13" s="1"/>
  <c r="F11"/>
  <c r="F12"/>
  <c r="F13"/>
  <c r="F14"/>
  <c r="F8"/>
  <c r="F18" i="7"/>
  <c r="F17"/>
  <c r="L13" s="1"/>
  <c r="F18" i="6"/>
  <c r="F17"/>
  <c r="L13"/>
  <c r="L12"/>
  <c r="L11"/>
  <c r="L10"/>
  <c r="L9"/>
  <c r="L8"/>
  <c r="F19" s="1"/>
  <c r="F18" i="5"/>
  <c r="F17"/>
  <c r="L13"/>
  <c r="L12"/>
  <c r="L11"/>
  <c r="L10"/>
  <c r="L9"/>
  <c r="L8"/>
  <c r="F18" i="4"/>
  <c r="F17"/>
  <c r="L13"/>
  <c r="L12"/>
  <c r="L11"/>
  <c r="L10"/>
  <c r="L9"/>
  <c r="L8"/>
  <c r="F19" s="1"/>
  <c r="F18" i="3"/>
  <c r="F17"/>
  <c r="L13"/>
  <c r="L12"/>
  <c r="L11"/>
  <c r="L10"/>
  <c r="L9"/>
  <c r="F20" s="1"/>
  <c r="L8"/>
  <c r="F18" i="2"/>
  <c r="F17"/>
  <c r="L12"/>
  <c r="L10"/>
  <c r="L8"/>
  <c r="F20" i="1"/>
  <c r="F19"/>
  <c r="F18"/>
  <c r="F17"/>
  <c r="L13"/>
  <c r="L12"/>
  <c r="L11"/>
  <c r="L10"/>
  <c r="L9"/>
  <c r="L8"/>
  <c r="F20" i="6" l="1"/>
  <c r="F20" i="5"/>
  <c r="F19"/>
  <c r="F20" i="4"/>
  <c r="F19" i="3"/>
  <c r="L9" i="2"/>
  <c r="L11"/>
  <c r="F20" s="1"/>
  <c r="L8" i="7"/>
  <c r="L10"/>
  <c r="L12"/>
  <c r="L9"/>
  <c r="L11"/>
  <c r="F19" i="2" l="1"/>
  <c r="F20" i="7"/>
  <c r="F19"/>
</calcChain>
</file>

<file path=xl/sharedStrings.xml><?xml version="1.0" encoding="utf-8"?>
<sst xmlns="http://schemas.openxmlformats.org/spreadsheetml/2006/main" count="386" uniqueCount="103">
  <si>
    <t>Startliste Aufgelegtschießen der Bürgerschützenvereine  2017</t>
  </si>
  <si>
    <t>Verein:</t>
  </si>
  <si>
    <t>Mannschaft: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</si>
  <si>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</si>
  <si>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</si>
  <si>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</si>
  <si>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</si>
  <si>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</si>
  <si>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</si>
  <si>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</si>
  <si>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</si>
  <si>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</si>
  <si>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</si>
  <si>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</si>
  <si>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</si>
  <si>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</si>
  <si>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</si>
  <si>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</si>
  <si>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</si>
  <si>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</si>
  <si>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</si>
  <si>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</si>
  <si>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</si>
  <si>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</si>
  <si>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</si>
  <si>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</si>
  <si>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</si>
  <si>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</si>
  <si>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</si>
  <si>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</si>
  <si>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Karkut</t>
  </si>
  <si>
    <t>Peter</t>
  </si>
  <si>
    <t>Ryborz</t>
  </si>
  <si>
    <t>Thorsten</t>
  </si>
  <si>
    <t>Stapper</t>
  </si>
  <si>
    <t>Sabine</t>
  </si>
  <si>
    <t>Hupka</t>
  </si>
  <si>
    <t>Ellen</t>
  </si>
  <si>
    <t>Modlich</t>
  </si>
  <si>
    <t>Joachim</t>
  </si>
  <si>
    <t>Pietsch</t>
  </si>
  <si>
    <t>Albert</t>
  </si>
  <si>
    <t>Brinsa</t>
  </si>
  <si>
    <t>Karola</t>
  </si>
  <si>
    <t>Achenbach</t>
  </si>
  <si>
    <t>Heiner</t>
  </si>
  <si>
    <t>Steuer</t>
  </si>
  <si>
    <t>Andreas</t>
  </si>
  <si>
    <t>Sander</t>
  </si>
  <si>
    <t>Achim</t>
  </si>
  <si>
    <t>Kehrer</t>
  </si>
  <si>
    <t>Malte</t>
  </si>
  <si>
    <t>Dinkler</t>
  </si>
  <si>
    <t>Timo</t>
  </si>
  <si>
    <t>Schunke</t>
  </si>
  <si>
    <t>Frank</t>
  </si>
  <si>
    <t>Schrudde</t>
  </si>
  <si>
    <t>Dieter</t>
  </si>
  <si>
    <t>Schlagenwerth</t>
  </si>
  <si>
    <t>Josef</t>
  </si>
  <si>
    <t>Buddenbrock</t>
  </si>
  <si>
    <t>Dietmar</t>
  </si>
  <si>
    <t>Erfkämper</t>
  </si>
  <si>
    <t>Erich</t>
  </si>
  <si>
    <t>Wanning</t>
  </si>
  <si>
    <t>BSV Wulfen</t>
  </si>
  <si>
    <t>Schützenverein I</t>
  </si>
  <si>
    <t>Rentmeister</t>
  </si>
  <si>
    <t>Günter</t>
  </si>
  <si>
    <t>Beuth</t>
  </si>
  <si>
    <t>Norbert</t>
  </si>
  <si>
    <t>Liederkranz</t>
  </si>
  <si>
    <t>Mast</t>
  </si>
  <si>
    <t>Saskia</t>
  </si>
  <si>
    <t>Columbus</t>
  </si>
  <si>
    <t>Domenik</t>
  </si>
  <si>
    <t>Meierhoff</t>
  </si>
  <si>
    <t>Lars</t>
  </si>
  <si>
    <t>Harwardt</t>
  </si>
  <si>
    <t>Joshua</t>
  </si>
  <si>
    <t>Detlefsen</t>
  </si>
  <si>
    <t>Dennis</t>
  </si>
  <si>
    <t>Throngemeinschaft</t>
  </si>
  <si>
    <t>Neuber</t>
  </si>
  <si>
    <t>Jörg</t>
  </si>
  <si>
    <t>Ostrop</t>
  </si>
  <si>
    <t>Linus</t>
  </si>
  <si>
    <t>Boers</t>
  </si>
  <si>
    <t>Michael</t>
  </si>
  <si>
    <t>Pförtner</t>
  </si>
  <si>
    <t>Dirk</t>
  </si>
  <si>
    <t>Hachmann</t>
  </si>
  <si>
    <t>Georg</t>
  </si>
  <si>
    <t>Nachbarschaft Frankenstr.</t>
  </si>
  <si>
    <t>Männer</t>
  </si>
  <si>
    <t>SG Wulfen</t>
  </si>
  <si>
    <t>Frauen</t>
  </si>
  <si>
    <t>Star Rider I</t>
  </si>
  <si>
    <t>Ringe</t>
  </si>
  <si>
    <t>BSV 1.Mannschaft</t>
  </si>
  <si>
    <t>BSV Throngemeinschaft / Wulfen</t>
  </si>
  <si>
    <t>Star Rider II</t>
  </si>
  <si>
    <t>Mannschaften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</si>
</sst>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2" xfId="0" applyBorder="1"/>
    <xf numFmtId="0" fontId="0" fillId="0" borderId="4" xfId="0" applyBorder="1" applyAlignment="1"/>
    <xf numFmtId="0" fontId="0" fillId="0" borderId="0" xfId="0" applyAlignment="1"/>
    <xf numFmtId="0" fontId="1" fillId="0" borderId="0" xfId="0" applyFont="1"/>
    <xf numFmtId="0" fontId="0" fillId="0" borderId="5" xfId="0" applyBorder="1"/>
    <xf numFmtId="0" fontId="1" fillId="0" borderId="0" xfId="0" applyFont="1" applyBorder="1"/>
    <xf numFmtId="0" fontId="0" fillId="0" borderId="6" xfId="0" applyBorder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4" xfId="0" applyFont="1" applyBorder="1"/>
    <xf numFmtId="0" fontId="4" fillId="0" borderId="15" xfId="0" applyFont="1" applyBorder="1"/>
    <xf numFmtId="0" fontId="5" fillId="0" borderId="15" xfId="0" applyFont="1" applyBorder="1"/>
    <xf numFmtId="0" fontId="4" fillId="0" borderId="12" xfId="0" applyFont="1" applyBorder="1"/>
    <xf numFmtId="0" fontId="5" fillId="0" borderId="12" xfId="0" applyFont="1" applyBorder="1"/>
    <xf numFmtId="164" fontId="5" fillId="0" borderId="12" xfId="0" applyNumberFormat="1" applyFont="1" applyBorder="1"/>
    <xf numFmtId="0" fontId="4" fillId="0" borderId="13" xfId="0" applyFont="1" applyBorder="1"/>
    <xf numFmtId="0" fontId="4" fillId="0" borderId="16" xfId="0" applyFont="1" applyBorder="1"/>
    <xf numFmtId="0" fontId="4" fillId="0" borderId="17" xfId="0" applyFont="1" applyBorder="1"/>
    <xf numFmtId="0" fontId="5" fillId="0" borderId="19" xfId="0" applyFont="1" applyBorder="1"/>
    <xf numFmtId="164" fontId="0" fillId="0" borderId="0" xfId="0" applyNumberFormat="1" applyBorder="1"/>
    <xf numFmtId="0" fontId="4" fillId="0" borderId="10" xfId="0" applyFont="1" applyBorder="1"/>
    <xf numFmtId="0" fontId="4" fillId="0" borderId="11" xfId="0" applyFont="1" applyBorder="1"/>
    <xf numFmtId="0" fontId="5" fillId="0" borderId="0" xfId="0" applyFont="1" applyBorder="1"/>
    <xf numFmtId="0" fontId="5" fillId="0" borderId="18" xfId="0" applyFont="1" applyBorder="1"/>
    <xf numFmtId="164" fontId="5" fillId="0" borderId="18" xfId="0" applyNumberFormat="1" applyFont="1" applyBorder="1"/>
    <xf numFmtId="0" fontId="4" fillId="0" borderId="13" xfId="0" applyFont="1" applyFill="1" applyBorder="1"/>
    <xf numFmtId="0" fontId="4" fillId="0" borderId="12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4" fillId="0" borderId="0" xfId="0" applyFont="1" applyBorder="1"/>
    <xf numFmtId="164" fontId="5" fillId="0" borderId="0" xfId="0" applyNumberFormat="1" applyFont="1" applyBorder="1"/>
    <xf numFmtId="0" fontId="1" fillId="0" borderId="0" xfId="0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1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Fill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Alignment="1">
      <alignment horizontal="center"/>
    </xf>
    <xf numFmtId="164" fontId="7" fillId="0" borderId="0" xfId="0" applyNumberFormat="1" applyFont="1" applyBorder="1"/>
    <xf numFmtId="164" fontId="8" fillId="0" borderId="0" xfId="0" applyNumberFormat="1" applyFont="1" applyBorder="1"/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4" sqref="B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4" spans="1:15">
      <c r="A4" t="s">
        <v>1</v>
      </c>
    </row>
    <row r="5" spans="1:15" ht="15.75" thickBot="1">
      <c r="A5" t="s">
        <v>2</v>
      </c>
    </row>
    <row r="6" spans="1:15">
      <c r="B6" s="37" t="s">
        <v>3</v>
      </c>
      <c r="C6" s="37"/>
      <c r="D6" s="37" t="s">
        <v>4</v>
      </c>
      <c r="E6" s="37"/>
      <c r="F6" s="37"/>
      <c r="J6" s="1"/>
      <c r="K6" s="38" t="s">
        <v>5</v>
      </c>
      <c r="L6" s="38"/>
      <c r="M6" s="38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D8" s="8"/>
      <c r="E8" s="8"/>
      <c r="F8" s="8"/>
      <c r="J8" s="5"/>
      <c r="K8" s="9" t="s">
        <v>14</v>
      </c>
      <c r="L8" s="9">
        <f>LARGE(F8:F18,1)</f>
        <v>0</v>
      </c>
      <c r="M8" s="9" t="s">
        <v>15</v>
      </c>
      <c r="N8" s="7"/>
    </row>
    <row r="9" spans="1:15">
      <c r="A9">
        <v>2</v>
      </c>
      <c r="D9" s="8"/>
      <c r="E9" s="8"/>
      <c r="F9" s="8"/>
      <c r="J9" s="5"/>
      <c r="K9" s="9" t="s">
        <v>16</v>
      </c>
      <c r="L9" s="9">
        <f>LARGE(F8:F18,2)</f>
        <v>0</v>
      </c>
      <c r="M9" s="9" t="s">
        <v>17</v>
      </c>
      <c r="N9" s="7"/>
    </row>
    <row r="10" spans="1:15">
      <c r="A10">
        <v>3</v>
      </c>
      <c r="D10" s="8"/>
      <c r="E10" s="8"/>
      <c r="F10" s="8"/>
      <c r="J10" s="5"/>
      <c r="K10" s="9" t="s">
        <v>18</v>
      </c>
      <c r="L10" s="9">
        <f>LARGE(F8:F18,3)</f>
        <v>0</v>
      </c>
      <c r="M10" s="9" t="s">
        <v>19</v>
      </c>
      <c r="N10" s="7"/>
    </row>
    <row r="11" spans="1:15">
      <c r="A11">
        <v>4</v>
      </c>
      <c r="D11" s="8"/>
      <c r="E11" s="8"/>
      <c r="F11" s="8"/>
      <c r="J11" s="5"/>
      <c r="K11" s="9" t="s">
        <v>20</v>
      </c>
      <c r="L11" s="9" t="e">
        <f>LARGE(F8:F18,4)</f>
        <v>#NUM!</v>
      </c>
      <c r="M11" s="9" t="s">
        <v>21</v>
      </c>
      <c r="N11" s="7"/>
    </row>
    <row r="12" spans="1:15">
      <c r="A12">
        <v>5</v>
      </c>
      <c r="D12" s="8"/>
      <c r="E12" s="8"/>
      <c r="F12" s="8"/>
      <c r="J12" s="5"/>
      <c r="K12" s="9" t="s">
        <v>22</v>
      </c>
      <c r="L12" s="9" t="e">
        <f>LARGE(F8:F18,5)</f>
        <v>#NUM!</v>
      </c>
      <c r="M12" s="9" t="s">
        <v>23</v>
      </c>
      <c r="N12" s="7"/>
    </row>
    <row r="13" spans="1:15">
      <c r="A13">
        <v>6</v>
      </c>
      <c r="D13" s="8"/>
      <c r="E13" s="8"/>
      <c r="F13" s="8"/>
      <c r="J13" s="5"/>
      <c r="K13" s="9" t="s">
        <v>24</v>
      </c>
      <c r="L13" s="9" t="e">
        <f>LARGE(F8:F18,6)</f>
        <v>#NUM!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35" t="s">
        <v>27</v>
      </c>
      <c r="E19" s="35"/>
      <c r="F19" s="8" t="e">
        <f>SUM(L8:L13)</f>
        <v>#NUM!</v>
      </c>
      <c r="G19" t="s">
        <v>28</v>
      </c>
    </row>
    <row r="20" spans="1:14">
      <c r="D20" s="35" t="s">
        <v>29</v>
      </c>
      <c r="E20" s="35"/>
      <c r="F20" s="8" t="e">
        <f>AVERAGE(L8:L13)</f>
        <v>#NUM!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7" max="7" width="11.42578125" style="9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4" spans="1:15">
      <c r="A4" t="s">
        <v>1</v>
      </c>
    </row>
    <row r="5" spans="1:15" ht="15.75" thickBot="1">
      <c r="A5" t="s">
        <v>2</v>
      </c>
    </row>
    <row r="6" spans="1:15">
      <c r="B6" s="37" t="s">
        <v>3</v>
      </c>
      <c r="C6" s="37"/>
      <c r="D6" s="37" t="s">
        <v>4</v>
      </c>
      <c r="E6" s="37"/>
      <c r="F6" s="37"/>
      <c r="J6" s="1"/>
      <c r="K6" s="38" t="s">
        <v>5</v>
      </c>
      <c r="L6" s="38"/>
      <c r="M6" s="38"/>
      <c r="N6" s="2"/>
      <c r="O6" s="3"/>
    </row>
    <row r="7" spans="1:15" ht="15.75" thickBot="1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 ht="16.5" thickBot="1">
      <c r="A8">
        <v>1</v>
      </c>
      <c r="B8" s="13" t="s">
        <v>42</v>
      </c>
      <c r="C8" s="14" t="s">
        <v>43</v>
      </c>
      <c r="D8" s="15">
        <v>97.8</v>
      </c>
      <c r="E8" s="15">
        <v>100.9</v>
      </c>
      <c r="F8" s="22">
        <f>SUM(D8:E8)</f>
        <v>198.7</v>
      </c>
      <c r="J8" s="5"/>
      <c r="K8" s="9" t="s">
        <v>14</v>
      </c>
      <c r="L8" s="9">
        <f>LARGE(F8:F18,1)</f>
        <v>198.7</v>
      </c>
      <c r="M8" s="9" t="s">
        <v>15</v>
      </c>
      <c r="N8" s="7"/>
    </row>
    <row r="9" spans="1:15" ht="16.5" thickBot="1">
      <c r="A9">
        <v>2</v>
      </c>
      <c r="B9" s="13" t="s">
        <v>44</v>
      </c>
      <c r="C9" s="16" t="s">
        <v>45</v>
      </c>
      <c r="D9" s="17">
        <v>100.9</v>
      </c>
      <c r="E9" s="17">
        <v>96.9</v>
      </c>
      <c r="F9" s="22">
        <f t="shared" ref="F9:F14" si="0">SUM(D9:E9)</f>
        <v>197.8</v>
      </c>
      <c r="J9" s="5"/>
      <c r="K9" s="9" t="s">
        <v>16</v>
      </c>
      <c r="L9" s="9">
        <f>LARGE(F8:F18,2)</f>
        <v>197.8</v>
      </c>
      <c r="M9" s="9" t="s">
        <v>17</v>
      </c>
      <c r="N9" s="7"/>
    </row>
    <row r="10" spans="1:15" ht="16.5" thickBot="1">
      <c r="A10">
        <v>3</v>
      </c>
      <c r="B10" s="19" t="s">
        <v>46</v>
      </c>
      <c r="C10" s="16" t="s">
        <v>47</v>
      </c>
      <c r="D10" s="17">
        <v>96.2</v>
      </c>
      <c r="E10" s="17">
        <v>96.4</v>
      </c>
      <c r="F10" s="22">
        <f t="shared" si="0"/>
        <v>192.60000000000002</v>
      </c>
      <c r="J10" s="5"/>
      <c r="K10" s="9" t="s">
        <v>18</v>
      </c>
      <c r="L10" s="9">
        <f>LARGE(F8:F18,3)</f>
        <v>192.60000000000002</v>
      </c>
      <c r="M10" s="9" t="s">
        <v>19</v>
      </c>
      <c r="N10" s="7"/>
    </row>
    <row r="11" spans="1:15" ht="16.5" thickBot="1">
      <c r="A11">
        <v>4</v>
      </c>
      <c r="B11" s="16" t="s">
        <v>48</v>
      </c>
      <c r="C11" s="16" t="s">
        <v>49</v>
      </c>
      <c r="D11" s="17">
        <v>96.6</v>
      </c>
      <c r="E11" s="18">
        <v>96</v>
      </c>
      <c r="F11" s="22">
        <f t="shared" si="0"/>
        <v>192.6</v>
      </c>
      <c r="J11" s="5"/>
      <c r="K11" s="9" t="s">
        <v>20</v>
      </c>
      <c r="L11" s="9">
        <f>LARGE(F8:F18,4)</f>
        <v>192.6</v>
      </c>
      <c r="M11" s="9" t="s">
        <v>21</v>
      </c>
      <c r="N11" s="7"/>
    </row>
    <row r="12" spans="1:15" ht="16.5" thickBot="1">
      <c r="A12">
        <v>5</v>
      </c>
      <c r="B12" s="16" t="s">
        <v>50</v>
      </c>
      <c r="C12" s="16" t="s">
        <v>51</v>
      </c>
      <c r="D12" s="17">
        <v>96.2</v>
      </c>
      <c r="E12" s="17">
        <v>91.8</v>
      </c>
      <c r="F12" s="22">
        <f t="shared" si="0"/>
        <v>188</v>
      </c>
      <c r="G12" s="23"/>
      <c r="J12" s="5"/>
      <c r="K12" s="9" t="s">
        <v>22</v>
      </c>
      <c r="L12" s="9">
        <f>LARGE(F8:F18,5)</f>
        <v>188</v>
      </c>
      <c r="M12" s="9" t="s">
        <v>23</v>
      </c>
      <c r="N12" s="7"/>
    </row>
    <row r="13" spans="1:15" ht="16.5" thickBot="1">
      <c r="A13">
        <v>6</v>
      </c>
      <c r="B13" s="19" t="s">
        <v>52</v>
      </c>
      <c r="C13" s="16" t="s">
        <v>53</v>
      </c>
      <c r="D13" s="17">
        <v>89.3</v>
      </c>
      <c r="E13" s="17">
        <v>94.2</v>
      </c>
      <c r="F13" s="22">
        <f t="shared" si="0"/>
        <v>183.5</v>
      </c>
      <c r="J13" s="5"/>
      <c r="K13" s="9" t="s">
        <v>24</v>
      </c>
      <c r="L13" s="9">
        <f>LARGE(F8:F18,6)</f>
        <v>183.5</v>
      </c>
      <c r="M13" s="9" t="s">
        <v>25</v>
      </c>
      <c r="N13" s="7"/>
    </row>
    <row r="14" spans="1:15" ht="16.5" thickBot="1">
      <c r="A14">
        <v>7</v>
      </c>
      <c r="B14" s="20" t="s">
        <v>48</v>
      </c>
      <c r="C14" s="21" t="s">
        <v>35</v>
      </c>
      <c r="D14" s="15">
        <v>93.6</v>
      </c>
      <c r="E14" s="15">
        <v>87.1</v>
      </c>
      <c r="F14" s="22">
        <f t="shared" si="0"/>
        <v>180.7</v>
      </c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35" t="s">
        <v>27</v>
      </c>
      <c r="E19" s="35"/>
      <c r="F19" s="8">
        <f>SUM(L8:L13)</f>
        <v>1153.2</v>
      </c>
      <c r="G19" s="9" t="s">
        <v>28</v>
      </c>
    </row>
    <row r="20" spans="1:14">
      <c r="D20" s="35" t="s">
        <v>29</v>
      </c>
      <c r="E20" s="35"/>
      <c r="F20" s="8">
        <f>AVERAGE(L8:L13)</f>
        <v>192.20000000000002</v>
      </c>
      <c r="G20" s="9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7" max="7" width="11.42578125" style="9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4" spans="1:15">
      <c r="A4" t="s">
        <v>1</v>
      </c>
    </row>
    <row r="5" spans="1:15" ht="15.75" thickBot="1">
      <c r="A5" t="s">
        <v>2</v>
      </c>
    </row>
    <row r="6" spans="1:15">
      <c r="B6" s="37" t="s">
        <v>3</v>
      </c>
      <c r="C6" s="37"/>
      <c r="D6" s="37" t="s">
        <v>4</v>
      </c>
      <c r="E6" s="37"/>
      <c r="F6" s="37"/>
      <c r="J6" s="1"/>
      <c r="K6" s="38" t="s">
        <v>5</v>
      </c>
      <c r="L6" s="38"/>
      <c r="M6" s="38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 ht="15.75">
      <c r="A8">
        <v>1</v>
      </c>
      <c r="B8" s="24" t="s">
        <v>30</v>
      </c>
      <c r="C8" s="25" t="s">
        <v>31</v>
      </c>
      <c r="D8" s="17">
        <v>92.4</v>
      </c>
      <c r="E8" s="18">
        <v>93</v>
      </c>
      <c r="F8" s="26">
        <f t="shared" ref="F8:F13" si="0">SUM(D8:E8)</f>
        <v>185.4</v>
      </c>
      <c r="J8" s="5"/>
      <c r="K8" s="9" t="s">
        <v>14</v>
      </c>
      <c r="L8" s="9">
        <f>LARGE(F8:F18,1)</f>
        <v>185.4</v>
      </c>
      <c r="M8" s="9" t="s">
        <v>15</v>
      </c>
      <c r="N8" s="7"/>
    </row>
    <row r="9" spans="1:15" ht="15.75">
      <c r="A9">
        <v>2</v>
      </c>
      <c r="B9" s="16" t="s">
        <v>32</v>
      </c>
      <c r="C9" s="16" t="s">
        <v>33</v>
      </c>
      <c r="D9" s="17">
        <v>88.3</v>
      </c>
      <c r="E9" s="17">
        <v>94.8</v>
      </c>
      <c r="F9" s="26">
        <f t="shared" si="0"/>
        <v>183.1</v>
      </c>
      <c r="J9" s="5"/>
      <c r="K9" s="9" t="s">
        <v>16</v>
      </c>
      <c r="L9" s="9">
        <f>LARGE(F8:F18,2)</f>
        <v>183.1</v>
      </c>
      <c r="M9" s="9" t="s">
        <v>17</v>
      </c>
      <c r="N9" s="7"/>
    </row>
    <row r="10" spans="1:15" ht="15.75">
      <c r="A10">
        <v>3</v>
      </c>
      <c r="B10" s="19" t="s">
        <v>34</v>
      </c>
      <c r="C10" s="16" t="s">
        <v>35</v>
      </c>
      <c r="D10" s="18">
        <v>88</v>
      </c>
      <c r="E10" s="17">
        <v>94.1</v>
      </c>
      <c r="F10" s="26">
        <f t="shared" si="0"/>
        <v>182.1</v>
      </c>
      <c r="J10" s="5"/>
      <c r="K10" s="9" t="s">
        <v>18</v>
      </c>
      <c r="L10" s="9">
        <f>LARGE(F8:F18,3)</f>
        <v>182.1</v>
      </c>
      <c r="M10" s="9" t="s">
        <v>19</v>
      </c>
      <c r="N10" s="7"/>
    </row>
    <row r="11" spans="1:15" ht="15.75">
      <c r="A11">
        <v>4</v>
      </c>
      <c r="B11" s="19" t="s">
        <v>36</v>
      </c>
      <c r="C11" s="16" t="s">
        <v>37</v>
      </c>
      <c r="D11" s="18">
        <v>85</v>
      </c>
      <c r="E11" s="17">
        <v>89.1</v>
      </c>
      <c r="F11" s="26">
        <f t="shared" si="0"/>
        <v>174.1</v>
      </c>
      <c r="J11" s="5"/>
      <c r="K11" s="9" t="s">
        <v>20</v>
      </c>
      <c r="L11" s="9">
        <f>LARGE(F8:F18,4)</f>
        <v>174.1</v>
      </c>
      <c r="M11" s="9" t="s">
        <v>21</v>
      </c>
      <c r="N11" s="7"/>
    </row>
    <row r="12" spans="1:15" ht="15.75">
      <c r="A12">
        <v>5</v>
      </c>
      <c r="B12" s="19" t="s">
        <v>38</v>
      </c>
      <c r="C12" s="16" t="s">
        <v>39</v>
      </c>
      <c r="D12" s="17">
        <v>82.6</v>
      </c>
      <c r="E12" s="17">
        <v>86.3</v>
      </c>
      <c r="F12" s="26">
        <f t="shared" si="0"/>
        <v>168.89999999999998</v>
      </c>
      <c r="J12" s="5"/>
      <c r="K12" s="9" t="s">
        <v>22</v>
      </c>
      <c r="L12" s="9">
        <f>LARGE(F8:F18,5)</f>
        <v>168.89999999999998</v>
      </c>
      <c r="M12" s="9" t="s">
        <v>23</v>
      </c>
      <c r="N12" s="7"/>
    </row>
    <row r="13" spans="1:15" ht="15.75">
      <c r="A13">
        <v>6</v>
      </c>
      <c r="B13" s="19" t="s">
        <v>40</v>
      </c>
      <c r="C13" s="16" t="s">
        <v>41</v>
      </c>
      <c r="D13" s="17">
        <v>87.3</v>
      </c>
      <c r="E13" s="17">
        <v>79.599999999999994</v>
      </c>
      <c r="F13" s="26">
        <f t="shared" si="0"/>
        <v>166.89999999999998</v>
      </c>
      <c r="J13" s="5"/>
      <c r="K13" s="9" t="s">
        <v>24</v>
      </c>
      <c r="L13" s="9">
        <f>LARGE(F8:F18,6)</f>
        <v>166.89999999999998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35" t="s">
        <v>27</v>
      </c>
      <c r="E19" s="35"/>
      <c r="F19" s="8">
        <f>SUM(L8:L13)</f>
        <v>1060.5</v>
      </c>
      <c r="G19" s="9" t="s">
        <v>28</v>
      </c>
    </row>
    <row r="20" spans="1:14">
      <c r="D20" s="35" t="s">
        <v>29</v>
      </c>
      <c r="E20" s="35"/>
      <c r="F20" s="8">
        <f>AVERAGE(L8:L13)</f>
        <v>176.75</v>
      </c>
      <c r="G20" s="9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4" spans="1:15">
      <c r="A4" t="s">
        <v>1</v>
      </c>
      <c r="B4" t="s">
        <v>65</v>
      </c>
    </row>
    <row r="5" spans="1:15" ht="15.75" thickBot="1">
      <c r="A5" t="s">
        <v>2</v>
      </c>
      <c r="B5" t="s">
        <v>66</v>
      </c>
    </row>
    <row r="6" spans="1:15">
      <c r="B6" s="37" t="s">
        <v>3</v>
      </c>
      <c r="C6" s="37"/>
      <c r="D6" s="37" t="s">
        <v>4</v>
      </c>
      <c r="E6" s="37"/>
      <c r="F6" s="37"/>
      <c r="J6" s="1"/>
      <c r="K6" s="38" t="s">
        <v>5</v>
      </c>
      <c r="L6" s="38"/>
      <c r="M6" s="38"/>
      <c r="N6" s="2"/>
      <c r="O6" s="3"/>
    </row>
    <row r="7" spans="1:15" ht="15.75" thickBot="1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 ht="16.5" thickBot="1">
      <c r="A8">
        <v>1</v>
      </c>
      <c r="B8" s="13" t="s">
        <v>54</v>
      </c>
      <c r="C8" s="14" t="s">
        <v>55</v>
      </c>
      <c r="D8" s="15">
        <v>97.2</v>
      </c>
      <c r="E8" s="15">
        <v>98.9</v>
      </c>
      <c r="F8" s="27">
        <f t="shared" ref="F8:F13" si="0">SUM(D8:E8)</f>
        <v>196.10000000000002</v>
      </c>
      <c r="J8" s="5"/>
      <c r="K8" s="9" t="s">
        <v>14</v>
      </c>
      <c r="L8" s="9">
        <f>LARGE(F8:F18,1)</f>
        <v>196.10000000000002</v>
      </c>
      <c r="M8" s="9" t="s">
        <v>15</v>
      </c>
      <c r="N8" s="7"/>
    </row>
    <row r="9" spans="1:15" ht="16.5" thickBot="1">
      <c r="A9">
        <v>2</v>
      </c>
      <c r="B9" s="19" t="s">
        <v>56</v>
      </c>
      <c r="C9" s="16" t="s">
        <v>57</v>
      </c>
      <c r="D9" s="17">
        <v>94.9</v>
      </c>
      <c r="E9" s="17">
        <v>93.2</v>
      </c>
      <c r="F9" s="27">
        <f t="shared" si="0"/>
        <v>188.10000000000002</v>
      </c>
      <c r="J9" s="5"/>
      <c r="K9" s="9" t="s">
        <v>16</v>
      </c>
      <c r="L9" s="9">
        <f>LARGE(F8:F18,2)</f>
        <v>188.10000000000002</v>
      </c>
      <c r="M9" s="9" t="s">
        <v>17</v>
      </c>
      <c r="N9" s="7"/>
    </row>
    <row r="10" spans="1:15" ht="16.5" thickBot="1">
      <c r="A10">
        <v>3</v>
      </c>
      <c r="B10" s="19" t="s">
        <v>58</v>
      </c>
      <c r="C10" s="16" t="s">
        <v>59</v>
      </c>
      <c r="D10" s="17">
        <v>92.5</v>
      </c>
      <c r="E10" s="17">
        <v>94.5</v>
      </c>
      <c r="F10" s="28">
        <f t="shared" si="0"/>
        <v>187</v>
      </c>
      <c r="J10" s="5"/>
      <c r="K10" s="9" t="s">
        <v>18</v>
      </c>
      <c r="L10" s="9">
        <f>LARGE(F8:F18,3)</f>
        <v>187</v>
      </c>
      <c r="M10" s="9" t="s">
        <v>19</v>
      </c>
      <c r="N10" s="7"/>
    </row>
    <row r="11" spans="1:15" ht="16.5" thickBot="1">
      <c r="A11">
        <v>4</v>
      </c>
      <c r="B11" s="19" t="s">
        <v>60</v>
      </c>
      <c r="C11" s="16" t="s">
        <v>61</v>
      </c>
      <c r="D11" s="17">
        <v>85.6</v>
      </c>
      <c r="E11" s="17">
        <v>96.5</v>
      </c>
      <c r="F11" s="27">
        <f t="shared" si="0"/>
        <v>182.1</v>
      </c>
      <c r="J11" s="5"/>
      <c r="K11" s="9" t="s">
        <v>20</v>
      </c>
      <c r="L11" s="9">
        <f>LARGE(F8:F18,4)</f>
        <v>182.1</v>
      </c>
      <c r="M11" s="9" t="s">
        <v>21</v>
      </c>
      <c r="N11" s="7"/>
    </row>
    <row r="12" spans="1:15" ht="16.5" thickBot="1">
      <c r="A12">
        <v>5</v>
      </c>
      <c r="B12" s="13" t="s">
        <v>62</v>
      </c>
      <c r="C12" s="14" t="s">
        <v>63</v>
      </c>
      <c r="D12" s="15">
        <v>83.9</v>
      </c>
      <c r="E12" s="15">
        <v>92.6</v>
      </c>
      <c r="F12" s="27">
        <f t="shared" si="0"/>
        <v>176.5</v>
      </c>
      <c r="J12" s="5"/>
      <c r="K12" s="9" t="s">
        <v>22</v>
      </c>
      <c r="L12" s="9">
        <f>LARGE(F8:F18,5)</f>
        <v>176.5</v>
      </c>
      <c r="M12" s="9" t="s">
        <v>23</v>
      </c>
      <c r="N12" s="7"/>
    </row>
    <row r="13" spans="1:15" ht="15.75">
      <c r="A13">
        <v>6</v>
      </c>
      <c r="B13" s="29" t="s">
        <v>64</v>
      </c>
      <c r="C13" s="30" t="s">
        <v>47</v>
      </c>
      <c r="D13" s="17">
        <v>85.6</v>
      </c>
      <c r="E13" s="17">
        <v>84.9</v>
      </c>
      <c r="F13" s="27">
        <f t="shared" si="0"/>
        <v>170.5</v>
      </c>
      <c r="J13" s="5"/>
      <c r="K13" s="9" t="s">
        <v>24</v>
      </c>
      <c r="L13" s="9">
        <f>LARGE(F8:F18,6)</f>
        <v>170.5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35" t="s">
        <v>27</v>
      </c>
      <c r="E19" s="35"/>
      <c r="F19" s="8">
        <f>SUM(L8:L13)</f>
        <v>1100.3000000000002</v>
      </c>
      <c r="G19" t="s">
        <v>28</v>
      </c>
    </row>
    <row r="20" spans="1:14">
      <c r="D20" s="35" t="s">
        <v>29</v>
      </c>
      <c r="E20" s="35"/>
      <c r="F20" s="8">
        <f>AVERAGE(L8:L13)</f>
        <v>183.38333333333335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9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4" spans="1:15">
      <c r="A4" t="s">
        <v>1</v>
      </c>
      <c r="B4" t="s">
        <v>65</v>
      </c>
    </row>
    <row r="5" spans="1:15" ht="15.75" thickBot="1">
      <c r="A5" t="s">
        <v>2</v>
      </c>
      <c r="B5" t="s">
        <v>71</v>
      </c>
    </row>
    <row r="6" spans="1:15">
      <c r="B6" s="37" t="s">
        <v>3</v>
      </c>
      <c r="C6" s="37"/>
      <c r="D6" s="37" t="s">
        <v>4</v>
      </c>
      <c r="E6" s="37"/>
      <c r="F6" s="37"/>
      <c r="J6" s="1"/>
      <c r="K6" s="38" t="s">
        <v>5</v>
      </c>
      <c r="L6" s="38"/>
      <c r="M6" s="38"/>
      <c r="N6" s="2"/>
      <c r="O6" s="3"/>
    </row>
    <row r="7" spans="1:15" ht="15.75" thickBot="1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 ht="16.5" thickBot="1">
      <c r="A8">
        <v>1</v>
      </c>
      <c r="B8" s="13" t="s">
        <v>67</v>
      </c>
      <c r="C8" s="14" t="s">
        <v>68</v>
      </c>
      <c r="D8" s="15">
        <v>95.8</v>
      </c>
      <c r="E8" s="15">
        <v>93.4</v>
      </c>
      <c r="F8" s="27">
        <f>SUM(D8:E8)</f>
        <v>189.2</v>
      </c>
      <c r="J8" s="5"/>
      <c r="K8" s="9" t="s">
        <v>14</v>
      </c>
      <c r="L8" s="9">
        <f>LARGE(F8:F18,1)</f>
        <v>189.2</v>
      </c>
      <c r="M8" s="9" t="s">
        <v>15</v>
      </c>
      <c r="N8" s="7"/>
    </row>
    <row r="9" spans="1:15" ht="15.75">
      <c r="A9">
        <v>2</v>
      </c>
      <c r="B9" s="29" t="s">
        <v>69</v>
      </c>
      <c r="C9" s="30" t="s">
        <v>70</v>
      </c>
      <c r="D9" s="17">
        <v>79.900000000000006</v>
      </c>
      <c r="E9" s="17">
        <v>92.6</v>
      </c>
      <c r="F9" s="27">
        <f>SUM(D9:E9)</f>
        <v>172.5</v>
      </c>
      <c r="J9" s="5"/>
      <c r="K9" s="9" t="s">
        <v>16</v>
      </c>
      <c r="L9" s="9">
        <f>LARGE(F8:F18,2)</f>
        <v>172.5</v>
      </c>
      <c r="M9" s="9" t="s">
        <v>17</v>
      </c>
      <c r="N9" s="7"/>
    </row>
    <row r="10" spans="1:15">
      <c r="A10">
        <v>3</v>
      </c>
      <c r="D10" s="8"/>
      <c r="E10" s="8"/>
      <c r="F10" s="8"/>
      <c r="J10" s="5"/>
      <c r="K10" s="9" t="s">
        <v>18</v>
      </c>
      <c r="L10" s="9">
        <f>LARGE(F8:F18,3)</f>
        <v>0</v>
      </c>
      <c r="M10" s="9" t="s">
        <v>19</v>
      </c>
      <c r="N10" s="7"/>
    </row>
    <row r="11" spans="1:15">
      <c r="A11">
        <v>4</v>
      </c>
      <c r="D11" s="8"/>
      <c r="E11" s="8"/>
      <c r="F11" s="8"/>
      <c r="J11" s="5"/>
      <c r="K11" s="9" t="s">
        <v>20</v>
      </c>
      <c r="L11" s="9">
        <f>LARGE(F8:F18,4)</f>
        <v>0</v>
      </c>
      <c r="M11" s="9" t="s">
        <v>21</v>
      </c>
      <c r="N11" s="7"/>
    </row>
    <row r="12" spans="1:15">
      <c r="A12">
        <v>5</v>
      </c>
      <c r="D12" s="8"/>
      <c r="E12" s="8"/>
      <c r="F12" s="8"/>
      <c r="J12" s="5"/>
      <c r="K12" s="9" t="s">
        <v>22</v>
      </c>
      <c r="L12" s="9">
        <f>LARGE(F8:F18,5)</f>
        <v>0</v>
      </c>
      <c r="M12" s="9" t="s">
        <v>23</v>
      </c>
      <c r="N12" s="7"/>
    </row>
    <row r="13" spans="1:15">
      <c r="A13">
        <v>6</v>
      </c>
      <c r="D13" s="8"/>
      <c r="E13" s="8"/>
      <c r="F13" s="8"/>
      <c r="J13" s="5"/>
      <c r="K13" s="9" t="s">
        <v>24</v>
      </c>
      <c r="L13" s="9" t="e">
        <f>LARGE(F8:F18,6)</f>
        <v>#NUM!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35" t="s">
        <v>27</v>
      </c>
      <c r="E19" s="35"/>
      <c r="F19" s="8" t="e">
        <f>SUM(L8:L13)</f>
        <v>#NUM!</v>
      </c>
      <c r="G19" t="s">
        <v>28</v>
      </c>
    </row>
    <row r="20" spans="1:14">
      <c r="D20" s="35" t="s">
        <v>29</v>
      </c>
      <c r="E20" s="35"/>
      <c r="F20" s="8" t="e">
        <f>AVERAGE(L8:L13)</f>
        <v>#NUM!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4" spans="1:15">
      <c r="A4" t="s">
        <v>1</v>
      </c>
      <c r="B4" t="s">
        <v>65</v>
      </c>
    </row>
    <row r="5" spans="1:15" ht="15.75" thickBot="1">
      <c r="A5" t="s">
        <v>2</v>
      </c>
      <c r="B5" t="s">
        <v>82</v>
      </c>
    </row>
    <row r="6" spans="1:15">
      <c r="B6" s="37" t="s">
        <v>3</v>
      </c>
      <c r="C6" s="37"/>
      <c r="D6" s="37" t="s">
        <v>4</v>
      </c>
      <c r="E6" s="37"/>
      <c r="F6" s="37"/>
      <c r="J6" s="1"/>
      <c r="K6" s="38" t="s">
        <v>5</v>
      </c>
      <c r="L6" s="38"/>
      <c r="M6" s="38"/>
      <c r="N6" s="2"/>
      <c r="O6" s="3"/>
    </row>
    <row r="7" spans="1:15" ht="15.75" thickBot="1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 ht="16.5" thickBot="1">
      <c r="A8">
        <v>1</v>
      </c>
      <c r="B8" s="31" t="s">
        <v>56</v>
      </c>
      <c r="C8" s="32" t="s">
        <v>51</v>
      </c>
      <c r="D8" s="15">
        <v>95.1</v>
      </c>
      <c r="E8" s="15">
        <v>93.6</v>
      </c>
      <c r="F8" s="27">
        <f t="shared" ref="F8:F13" si="0">SUM(D8:E8)</f>
        <v>188.7</v>
      </c>
      <c r="J8" s="5"/>
      <c r="K8" s="9" t="s">
        <v>14</v>
      </c>
      <c r="L8" s="9">
        <f>LARGE(F8:F18,1)</f>
        <v>188.7</v>
      </c>
      <c r="M8" s="9" t="s">
        <v>15</v>
      </c>
      <c r="N8" s="7"/>
    </row>
    <row r="9" spans="1:15" ht="16.5" thickBot="1">
      <c r="A9">
        <v>2</v>
      </c>
      <c r="B9" s="19" t="s">
        <v>72</v>
      </c>
      <c r="C9" s="16" t="s">
        <v>73</v>
      </c>
      <c r="D9" s="17">
        <v>91.1</v>
      </c>
      <c r="E9" s="17">
        <v>96.8</v>
      </c>
      <c r="F9" s="27">
        <f t="shared" si="0"/>
        <v>187.89999999999998</v>
      </c>
      <c r="J9" s="5"/>
      <c r="K9" s="9" t="s">
        <v>16</v>
      </c>
      <c r="L9" s="9">
        <f>LARGE(F8:F18,2)</f>
        <v>187.89999999999998</v>
      </c>
      <c r="M9" s="9" t="s">
        <v>17</v>
      </c>
      <c r="N9" s="7"/>
    </row>
    <row r="10" spans="1:15" ht="16.5" thickBot="1">
      <c r="A10">
        <v>3</v>
      </c>
      <c r="B10" s="19" t="s">
        <v>74</v>
      </c>
      <c r="C10" s="16" t="s">
        <v>75</v>
      </c>
      <c r="D10" s="17">
        <v>95.7</v>
      </c>
      <c r="E10" s="18">
        <v>91</v>
      </c>
      <c r="F10" s="27">
        <f t="shared" si="0"/>
        <v>186.7</v>
      </c>
      <c r="J10" s="5"/>
      <c r="K10" s="9" t="s">
        <v>18</v>
      </c>
      <c r="L10" s="9">
        <f>LARGE(F8:F18,3)</f>
        <v>186.7</v>
      </c>
      <c r="M10" s="9" t="s">
        <v>19</v>
      </c>
      <c r="N10" s="7"/>
    </row>
    <row r="11" spans="1:15" ht="16.5" thickBot="1">
      <c r="A11">
        <v>4</v>
      </c>
      <c r="B11" s="19" t="s">
        <v>76</v>
      </c>
      <c r="C11" s="16" t="s">
        <v>77</v>
      </c>
      <c r="D11" s="17">
        <v>93.1</v>
      </c>
      <c r="E11" s="17">
        <v>85.5</v>
      </c>
      <c r="F11" s="27">
        <f t="shared" si="0"/>
        <v>178.6</v>
      </c>
      <c r="J11" s="5"/>
      <c r="K11" s="9" t="s">
        <v>20</v>
      </c>
      <c r="L11" s="9">
        <f>LARGE(F8:F18,4)</f>
        <v>178.6</v>
      </c>
      <c r="M11" s="9" t="s">
        <v>21</v>
      </c>
      <c r="N11" s="7"/>
    </row>
    <row r="12" spans="1:15" ht="16.5" thickBot="1">
      <c r="A12">
        <v>5</v>
      </c>
      <c r="B12" s="16" t="s">
        <v>78</v>
      </c>
      <c r="C12" s="33" t="s">
        <v>79</v>
      </c>
      <c r="D12" s="17">
        <v>82.2</v>
      </c>
      <c r="E12" s="17">
        <v>90.4</v>
      </c>
      <c r="F12" s="27">
        <f t="shared" si="0"/>
        <v>172.60000000000002</v>
      </c>
      <c r="J12" s="5"/>
      <c r="K12" s="9" t="s">
        <v>22</v>
      </c>
      <c r="L12" s="9">
        <f>LARGE(F8:F18,5)</f>
        <v>172.60000000000002</v>
      </c>
      <c r="M12" s="9" t="s">
        <v>23</v>
      </c>
      <c r="N12" s="7"/>
    </row>
    <row r="13" spans="1:15" ht="15.75">
      <c r="A13">
        <v>6</v>
      </c>
      <c r="B13" s="19" t="s">
        <v>80</v>
      </c>
      <c r="C13" s="16" t="s">
        <v>81</v>
      </c>
      <c r="D13" s="17">
        <v>79.099999999999994</v>
      </c>
      <c r="E13" s="18">
        <v>89</v>
      </c>
      <c r="F13" s="27">
        <f t="shared" si="0"/>
        <v>168.1</v>
      </c>
      <c r="J13" s="5"/>
      <c r="K13" s="9" t="s">
        <v>24</v>
      </c>
      <c r="L13" s="9">
        <f>LARGE(F8:F18,6)</f>
        <v>168.1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35" t="s">
        <v>27</v>
      </c>
      <c r="E19" s="35"/>
      <c r="F19" s="8">
        <f>SUM(L8:L13)</f>
        <v>1082.5999999999999</v>
      </c>
      <c r="G19" t="s">
        <v>28</v>
      </c>
    </row>
    <row r="20" spans="1:14">
      <c r="D20" s="35" t="s">
        <v>29</v>
      </c>
      <c r="E20" s="35"/>
      <c r="F20" s="8">
        <f>AVERAGE(L8:L13)</f>
        <v>180.43333333333331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4" spans="1:15">
      <c r="A4" t="s">
        <v>1</v>
      </c>
      <c r="B4" t="s">
        <v>65</v>
      </c>
    </row>
    <row r="5" spans="1:15" ht="15.75" thickBot="1">
      <c r="A5" t="s">
        <v>2</v>
      </c>
      <c r="B5" t="s">
        <v>93</v>
      </c>
    </row>
    <row r="6" spans="1:15">
      <c r="B6" s="37" t="s">
        <v>3</v>
      </c>
      <c r="C6" s="37"/>
      <c r="D6" s="37" t="s">
        <v>4</v>
      </c>
      <c r="E6" s="37"/>
      <c r="F6" s="37"/>
      <c r="J6" s="1"/>
      <c r="K6" s="38" t="s">
        <v>5</v>
      </c>
      <c r="L6" s="38"/>
      <c r="M6" s="38"/>
      <c r="N6" s="2"/>
      <c r="O6" s="3"/>
    </row>
    <row r="7" spans="1:15" ht="15.75" thickBot="1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 ht="16.5" thickBot="1">
      <c r="A8">
        <v>1</v>
      </c>
      <c r="B8" s="13" t="s">
        <v>83</v>
      </c>
      <c r="C8" s="14" t="s">
        <v>84</v>
      </c>
      <c r="D8" s="15">
        <v>95.8</v>
      </c>
      <c r="E8" s="15">
        <v>98.8</v>
      </c>
      <c r="F8" s="27">
        <f t="shared" ref="F8:F13" si="0">SUM(D8:E8)</f>
        <v>194.6</v>
      </c>
      <c r="J8" s="5"/>
      <c r="K8" s="9" t="s">
        <v>14</v>
      </c>
      <c r="L8" s="9">
        <f>LARGE(F8:F18,1)</f>
        <v>194.6</v>
      </c>
      <c r="M8" s="9" t="s">
        <v>15</v>
      </c>
      <c r="N8" s="7"/>
    </row>
    <row r="9" spans="1:15" ht="16.5" thickBot="1">
      <c r="A9">
        <v>2</v>
      </c>
      <c r="B9" s="19" t="s">
        <v>85</v>
      </c>
      <c r="C9" s="16" t="s">
        <v>86</v>
      </c>
      <c r="D9" s="17">
        <v>88.1</v>
      </c>
      <c r="E9" s="17">
        <v>95.6</v>
      </c>
      <c r="F9" s="27">
        <f t="shared" si="0"/>
        <v>183.7</v>
      </c>
      <c r="J9" s="5"/>
      <c r="K9" s="9" t="s">
        <v>16</v>
      </c>
      <c r="L9" s="9">
        <f>LARGE(F8:F18,2)</f>
        <v>183.7</v>
      </c>
      <c r="M9" s="9" t="s">
        <v>17</v>
      </c>
      <c r="N9" s="7"/>
    </row>
    <row r="10" spans="1:15" ht="16.5" thickBot="1">
      <c r="A10">
        <v>3</v>
      </c>
      <c r="B10" s="19" t="s">
        <v>87</v>
      </c>
      <c r="C10" s="16" t="s">
        <v>88</v>
      </c>
      <c r="D10" s="17">
        <v>90.6</v>
      </c>
      <c r="E10" s="17">
        <v>90.6</v>
      </c>
      <c r="F10" s="27">
        <f t="shared" si="0"/>
        <v>181.2</v>
      </c>
      <c r="J10" s="5"/>
      <c r="K10" s="9" t="s">
        <v>18</v>
      </c>
      <c r="L10" s="9">
        <f>LARGE(F8:F18,3)</f>
        <v>181.2</v>
      </c>
      <c r="M10" s="9" t="s">
        <v>19</v>
      </c>
      <c r="N10" s="7"/>
    </row>
    <row r="11" spans="1:15" ht="16.5" thickBot="1">
      <c r="A11">
        <v>4</v>
      </c>
      <c r="B11" s="19" t="s">
        <v>89</v>
      </c>
      <c r="C11" s="16" t="s">
        <v>90</v>
      </c>
      <c r="D11" s="17">
        <v>89.7</v>
      </c>
      <c r="E11" s="17">
        <v>91.1</v>
      </c>
      <c r="F11" s="27">
        <f t="shared" si="0"/>
        <v>180.8</v>
      </c>
      <c r="J11" s="5"/>
      <c r="K11" s="9" t="s">
        <v>20</v>
      </c>
      <c r="L11" s="9">
        <f>LARGE(F8:F18,4)</f>
        <v>180.8</v>
      </c>
      <c r="M11" s="9" t="s">
        <v>21</v>
      </c>
      <c r="N11" s="7"/>
    </row>
    <row r="12" spans="1:15" ht="16.5" thickBot="1">
      <c r="A12">
        <v>5</v>
      </c>
      <c r="B12" s="19" t="s">
        <v>85</v>
      </c>
      <c r="C12" s="16" t="s">
        <v>47</v>
      </c>
      <c r="D12" s="17">
        <v>91.2</v>
      </c>
      <c r="E12" s="17">
        <v>88.7</v>
      </c>
      <c r="F12" s="27">
        <f t="shared" si="0"/>
        <v>179.9</v>
      </c>
      <c r="J12" s="5"/>
      <c r="K12" s="9" t="s">
        <v>22</v>
      </c>
      <c r="L12" s="9">
        <f>LARGE(F8:F18,5)</f>
        <v>179.9</v>
      </c>
      <c r="M12" s="9" t="s">
        <v>23</v>
      </c>
      <c r="N12" s="7"/>
    </row>
    <row r="13" spans="1:15" ht="15.75">
      <c r="A13">
        <v>6</v>
      </c>
      <c r="B13" s="19" t="s">
        <v>91</v>
      </c>
      <c r="C13" s="16" t="s">
        <v>92</v>
      </c>
      <c r="D13" s="17">
        <v>88.5</v>
      </c>
      <c r="E13" s="17">
        <v>87.3</v>
      </c>
      <c r="F13" s="27">
        <f t="shared" si="0"/>
        <v>175.8</v>
      </c>
      <c r="J13" s="5"/>
      <c r="K13" s="9" t="s">
        <v>24</v>
      </c>
      <c r="L13" s="9">
        <f>LARGE(F8:F18,6)</f>
        <v>175.8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35" t="s">
        <v>27</v>
      </c>
      <c r="E19" s="35"/>
      <c r="F19" s="8">
        <f>SUM(L8:L13)</f>
        <v>1096</v>
      </c>
      <c r="G19" t="s">
        <v>28</v>
      </c>
    </row>
    <row r="20" spans="1:14">
      <c r="D20" s="35" t="s">
        <v>29</v>
      </c>
      <c r="E20" s="35"/>
      <c r="F20" s="8">
        <f>AVERAGE(L8:L13)</f>
        <v>182.66666666666666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7"/>
  <sheetViews>
    <sheetView tabSelected="1" workbookViewId="0">
      <selection sqref="A1:XFD1048576"/>
    </sheetView>
  </sheetViews>
  <sheetFormatPr baseColWidth="10" defaultRowHeight="14.25"/>
  <cols>
    <col min="1" max="16384" width="11.42578125" style="42"/>
  </cols>
  <sheetData>
    <row r="1" spans="1:10">
      <c r="A1" s="42" t="s">
        <v>94</v>
      </c>
      <c r="C1" s="42" t="s">
        <v>95</v>
      </c>
    </row>
    <row r="3" spans="1:10" s="43" customFormat="1" ht="15.7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</row>
    <row r="5" spans="1:10" ht="15">
      <c r="A5" s="42" t="s">
        <v>102</v>
      </c>
      <c r="B5" s="33"/>
      <c r="C5" s="33"/>
      <c r="D5" s="44"/>
      <c r="E5" s="44"/>
      <c r="F5" s="44"/>
    </row>
    <row r="6" spans="1:10">
      <c r="A6" s="42">
        <v>1</v>
      </c>
      <c r="B6" s="42" t="s">
        <v>97</v>
      </c>
      <c r="E6" s="45">
        <v>1153.3</v>
      </c>
      <c r="F6" s="42" t="s">
        <v>98</v>
      </c>
    </row>
    <row r="7" spans="1:10">
      <c r="A7" s="42">
        <v>2</v>
      </c>
      <c r="B7" s="42" t="s">
        <v>99</v>
      </c>
      <c r="E7" s="45">
        <v>1100.3</v>
      </c>
      <c r="F7" s="42" t="s">
        <v>98</v>
      </c>
    </row>
    <row r="8" spans="1:10">
      <c r="A8" s="42">
        <v>3</v>
      </c>
      <c r="B8" s="42" t="s">
        <v>93</v>
      </c>
      <c r="E8" s="45">
        <v>1096</v>
      </c>
      <c r="F8" s="42" t="s">
        <v>98</v>
      </c>
    </row>
    <row r="9" spans="1:10">
      <c r="A9" s="42">
        <v>4</v>
      </c>
      <c r="B9" s="42" t="s">
        <v>100</v>
      </c>
      <c r="E9" s="45">
        <v>1082.5999999999999</v>
      </c>
      <c r="F9" s="42" t="s">
        <v>98</v>
      </c>
    </row>
    <row r="10" spans="1:10">
      <c r="A10" s="42">
        <v>5</v>
      </c>
      <c r="B10" s="42" t="s">
        <v>101</v>
      </c>
      <c r="E10" s="45">
        <v>1060.5</v>
      </c>
      <c r="F10" s="42" t="s">
        <v>98</v>
      </c>
    </row>
    <row r="12" spans="1:10">
      <c r="A12" s="42" t="s">
        <v>94</v>
      </c>
    </row>
    <row r="13" spans="1:10">
      <c r="A13" s="42">
        <v>1</v>
      </c>
      <c r="B13" s="40" t="s">
        <v>44</v>
      </c>
      <c r="C13" s="40" t="s">
        <v>45</v>
      </c>
      <c r="D13" s="43">
        <v>100.9</v>
      </c>
      <c r="E13" s="43">
        <v>96.9</v>
      </c>
      <c r="F13" s="43">
        <f t="shared" ref="F13:F40" si="0">SUM(D13:E13)</f>
        <v>197.8</v>
      </c>
    </row>
    <row r="14" spans="1:10">
      <c r="A14" s="42">
        <v>2</v>
      </c>
      <c r="B14" s="40" t="s">
        <v>54</v>
      </c>
      <c r="C14" s="40" t="s">
        <v>55</v>
      </c>
      <c r="D14" s="43">
        <v>97.2</v>
      </c>
      <c r="E14" s="43">
        <v>98.9</v>
      </c>
      <c r="F14" s="43">
        <f t="shared" si="0"/>
        <v>196.10000000000002</v>
      </c>
    </row>
    <row r="15" spans="1:10">
      <c r="A15" s="42">
        <v>3</v>
      </c>
      <c r="B15" s="40" t="s">
        <v>83</v>
      </c>
      <c r="C15" s="40" t="s">
        <v>84</v>
      </c>
      <c r="D15" s="43">
        <v>95.8</v>
      </c>
      <c r="E15" s="43">
        <v>98.8</v>
      </c>
      <c r="F15" s="43">
        <f t="shared" si="0"/>
        <v>194.6</v>
      </c>
    </row>
    <row r="16" spans="1:10">
      <c r="A16" s="42">
        <v>4</v>
      </c>
      <c r="B16" s="40" t="s">
        <v>46</v>
      </c>
      <c r="C16" s="40" t="s">
        <v>47</v>
      </c>
      <c r="D16" s="43">
        <v>96.2</v>
      </c>
      <c r="E16" s="43">
        <v>96.4</v>
      </c>
      <c r="F16" s="43">
        <f t="shared" si="0"/>
        <v>192.60000000000002</v>
      </c>
    </row>
    <row r="17" spans="1:6">
      <c r="A17" s="42">
        <v>5</v>
      </c>
      <c r="B17" s="40" t="s">
        <v>48</v>
      </c>
      <c r="C17" s="40" t="s">
        <v>49</v>
      </c>
      <c r="D17" s="43">
        <v>96.6</v>
      </c>
      <c r="E17" s="46">
        <v>96</v>
      </c>
      <c r="F17" s="43">
        <f t="shared" si="0"/>
        <v>192.6</v>
      </c>
    </row>
    <row r="18" spans="1:6">
      <c r="A18" s="42">
        <v>6</v>
      </c>
      <c r="B18" s="40" t="s">
        <v>67</v>
      </c>
      <c r="C18" s="40" t="s">
        <v>68</v>
      </c>
      <c r="D18" s="43">
        <v>95.8</v>
      </c>
      <c r="E18" s="43">
        <v>93.4</v>
      </c>
      <c r="F18" s="43">
        <f t="shared" si="0"/>
        <v>189.2</v>
      </c>
    </row>
    <row r="19" spans="1:6">
      <c r="A19" s="42">
        <v>7</v>
      </c>
      <c r="B19" s="41" t="s">
        <v>56</v>
      </c>
      <c r="C19" s="41" t="s">
        <v>51</v>
      </c>
      <c r="D19" s="43">
        <v>95.1</v>
      </c>
      <c r="E19" s="43">
        <v>93.6</v>
      </c>
      <c r="F19" s="43">
        <f t="shared" si="0"/>
        <v>188.7</v>
      </c>
    </row>
    <row r="20" spans="1:6">
      <c r="A20" s="42">
        <v>8</v>
      </c>
      <c r="B20" s="40" t="s">
        <v>56</v>
      </c>
      <c r="C20" s="40" t="s">
        <v>57</v>
      </c>
      <c r="D20" s="43">
        <v>94.9</v>
      </c>
      <c r="E20" s="43">
        <v>93.2</v>
      </c>
      <c r="F20" s="43">
        <f t="shared" si="0"/>
        <v>188.10000000000002</v>
      </c>
    </row>
    <row r="21" spans="1:6">
      <c r="A21" s="42">
        <v>9</v>
      </c>
      <c r="B21" s="40" t="s">
        <v>50</v>
      </c>
      <c r="C21" s="40" t="s">
        <v>51</v>
      </c>
      <c r="D21" s="43">
        <v>96.2</v>
      </c>
      <c r="E21" s="43">
        <v>91.8</v>
      </c>
      <c r="F21" s="43">
        <f t="shared" si="0"/>
        <v>188</v>
      </c>
    </row>
    <row r="22" spans="1:6">
      <c r="A22" s="42">
        <v>10</v>
      </c>
      <c r="B22" s="40" t="s">
        <v>58</v>
      </c>
      <c r="C22" s="40" t="s">
        <v>59</v>
      </c>
      <c r="D22" s="43">
        <v>92.5</v>
      </c>
      <c r="E22" s="43">
        <v>94.5</v>
      </c>
      <c r="F22" s="46">
        <f t="shared" si="0"/>
        <v>187</v>
      </c>
    </row>
    <row r="23" spans="1:6">
      <c r="A23" s="42">
        <v>11</v>
      </c>
      <c r="B23" s="40" t="s">
        <v>74</v>
      </c>
      <c r="C23" s="40" t="s">
        <v>75</v>
      </c>
      <c r="D23" s="43">
        <v>95.7</v>
      </c>
      <c r="E23" s="46">
        <v>91</v>
      </c>
      <c r="F23" s="43">
        <f t="shared" si="0"/>
        <v>186.7</v>
      </c>
    </row>
    <row r="24" spans="1:6">
      <c r="A24" s="42">
        <v>12</v>
      </c>
      <c r="B24" s="40" t="s">
        <v>30</v>
      </c>
      <c r="C24" s="40" t="s">
        <v>31</v>
      </c>
      <c r="D24" s="43">
        <v>92.4</v>
      </c>
      <c r="E24" s="46">
        <v>93</v>
      </c>
      <c r="F24" s="43">
        <f t="shared" si="0"/>
        <v>185.4</v>
      </c>
    </row>
    <row r="25" spans="1:6">
      <c r="A25" s="42">
        <v>13</v>
      </c>
      <c r="B25" s="40" t="s">
        <v>85</v>
      </c>
      <c r="C25" s="40" t="s">
        <v>86</v>
      </c>
      <c r="D25" s="43">
        <v>88.1</v>
      </c>
      <c r="E25" s="43">
        <v>95.6</v>
      </c>
      <c r="F25" s="43">
        <f t="shared" si="0"/>
        <v>183.7</v>
      </c>
    </row>
    <row r="26" spans="1:6">
      <c r="A26" s="42">
        <v>14</v>
      </c>
      <c r="B26" s="40" t="s">
        <v>52</v>
      </c>
      <c r="C26" s="40" t="s">
        <v>53</v>
      </c>
      <c r="D26" s="43">
        <v>89.3</v>
      </c>
      <c r="E26" s="43">
        <v>94.2</v>
      </c>
      <c r="F26" s="43">
        <f t="shared" si="0"/>
        <v>183.5</v>
      </c>
    </row>
    <row r="27" spans="1:6">
      <c r="A27" s="42">
        <v>15</v>
      </c>
      <c r="B27" s="40" t="s">
        <v>32</v>
      </c>
      <c r="C27" s="40" t="s">
        <v>33</v>
      </c>
      <c r="D27" s="43">
        <v>88.3</v>
      </c>
      <c r="E27" s="43">
        <v>94.8</v>
      </c>
      <c r="F27" s="43">
        <f t="shared" si="0"/>
        <v>183.1</v>
      </c>
    </row>
    <row r="28" spans="1:6">
      <c r="A28" s="42">
        <v>16</v>
      </c>
      <c r="B28" s="40" t="s">
        <v>60</v>
      </c>
      <c r="C28" s="40" t="s">
        <v>61</v>
      </c>
      <c r="D28" s="43">
        <v>85.6</v>
      </c>
      <c r="E28" s="43">
        <v>96.5</v>
      </c>
      <c r="F28" s="43">
        <f t="shared" si="0"/>
        <v>182.1</v>
      </c>
    </row>
    <row r="29" spans="1:6">
      <c r="A29" s="42">
        <v>17</v>
      </c>
      <c r="B29" s="40" t="s">
        <v>87</v>
      </c>
      <c r="C29" s="40" t="s">
        <v>88</v>
      </c>
      <c r="D29" s="43">
        <v>90.6</v>
      </c>
      <c r="E29" s="43">
        <v>90.6</v>
      </c>
      <c r="F29" s="43">
        <f t="shared" si="0"/>
        <v>181.2</v>
      </c>
    </row>
    <row r="30" spans="1:6">
      <c r="A30" s="42">
        <v>18</v>
      </c>
      <c r="B30" s="40" t="s">
        <v>89</v>
      </c>
      <c r="C30" s="40" t="s">
        <v>90</v>
      </c>
      <c r="D30" s="43">
        <v>89.7</v>
      </c>
      <c r="E30" s="43">
        <v>91.1</v>
      </c>
      <c r="F30" s="43">
        <f t="shared" si="0"/>
        <v>180.8</v>
      </c>
    </row>
    <row r="31" spans="1:6">
      <c r="A31" s="42">
        <v>19</v>
      </c>
      <c r="B31" s="40" t="s">
        <v>85</v>
      </c>
      <c r="C31" s="40" t="s">
        <v>47</v>
      </c>
      <c r="D31" s="43">
        <v>91.2</v>
      </c>
      <c r="E31" s="43">
        <v>88.7</v>
      </c>
      <c r="F31" s="43">
        <f t="shared" si="0"/>
        <v>179.9</v>
      </c>
    </row>
    <row r="32" spans="1:6">
      <c r="A32" s="42">
        <v>20</v>
      </c>
      <c r="B32" s="40" t="s">
        <v>76</v>
      </c>
      <c r="C32" s="40" t="s">
        <v>77</v>
      </c>
      <c r="D32" s="43">
        <v>93.1</v>
      </c>
      <c r="E32" s="43">
        <v>85.5</v>
      </c>
      <c r="F32" s="43">
        <f t="shared" si="0"/>
        <v>178.6</v>
      </c>
    </row>
    <row r="33" spans="1:6">
      <c r="A33" s="42">
        <v>21</v>
      </c>
      <c r="B33" s="40" t="s">
        <v>62</v>
      </c>
      <c r="C33" s="40" t="s">
        <v>63</v>
      </c>
      <c r="D33" s="43">
        <v>83.9</v>
      </c>
      <c r="E33" s="43">
        <v>92.6</v>
      </c>
      <c r="F33" s="43">
        <f t="shared" si="0"/>
        <v>176.5</v>
      </c>
    </row>
    <row r="34" spans="1:6">
      <c r="A34" s="42">
        <v>22</v>
      </c>
      <c r="B34" s="40" t="s">
        <v>91</v>
      </c>
      <c r="C34" s="40" t="s">
        <v>92</v>
      </c>
      <c r="D34" s="43">
        <v>88.5</v>
      </c>
      <c r="E34" s="43">
        <v>87.3</v>
      </c>
      <c r="F34" s="43">
        <f t="shared" si="0"/>
        <v>175.8</v>
      </c>
    </row>
    <row r="35" spans="1:6">
      <c r="A35" s="42">
        <v>23</v>
      </c>
      <c r="B35" s="40" t="s">
        <v>78</v>
      </c>
      <c r="C35" s="40" t="s">
        <v>79</v>
      </c>
      <c r="D35" s="43">
        <v>82.2</v>
      </c>
      <c r="E35" s="43">
        <v>90.4</v>
      </c>
      <c r="F35" s="43">
        <f t="shared" si="0"/>
        <v>172.60000000000002</v>
      </c>
    </row>
    <row r="36" spans="1:6">
      <c r="A36" s="42">
        <v>24</v>
      </c>
      <c r="B36" s="41" t="s">
        <v>69</v>
      </c>
      <c r="C36" s="41" t="s">
        <v>70</v>
      </c>
      <c r="D36" s="43">
        <v>79.900000000000006</v>
      </c>
      <c r="E36" s="43">
        <v>92.6</v>
      </c>
      <c r="F36" s="43">
        <f t="shared" si="0"/>
        <v>172.5</v>
      </c>
    </row>
    <row r="37" spans="1:6">
      <c r="A37" s="42">
        <v>25</v>
      </c>
      <c r="B37" s="41" t="s">
        <v>64</v>
      </c>
      <c r="C37" s="41" t="s">
        <v>47</v>
      </c>
      <c r="D37" s="43">
        <v>85.6</v>
      </c>
      <c r="E37" s="43">
        <v>84.9</v>
      </c>
      <c r="F37" s="43">
        <f t="shared" si="0"/>
        <v>170.5</v>
      </c>
    </row>
    <row r="38" spans="1:6">
      <c r="A38" s="42">
        <v>26</v>
      </c>
      <c r="B38" s="40" t="s">
        <v>38</v>
      </c>
      <c r="C38" s="40" t="s">
        <v>39</v>
      </c>
      <c r="D38" s="43">
        <v>82.6</v>
      </c>
      <c r="E38" s="43">
        <v>86.3</v>
      </c>
      <c r="F38" s="43">
        <f t="shared" si="0"/>
        <v>168.89999999999998</v>
      </c>
    </row>
    <row r="39" spans="1:6">
      <c r="A39" s="42">
        <v>27</v>
      </c>
      <c r="B39" s="40" t="s">
        <v>80</v>
      </c>
      <c r="C39" s="40" t="s">
        <v>81</v>
      </c>
      <c r="D39" s="43">
        <v>79.099999999999994</v>
      </c>
      <c r="E39" s="46">
        <v>89</v>
      </c>
      <c r="F39" s="43">
        <f t="shared" si="0"/>
        <v>168.1</v>
      </c>
    </row>
    <row r="40" spans="1:6">
      <c r="A40" s="42">
        <v>28</v>
      </c>
      <c r="B40" s="40" t="s">
        <v>40</v>
      </c>
      <c r="C40" s="40" t="s">
        <v>41</v>
      </c>
      <c r="D40" s="43">
        <v>87.3</v>
      </c>
      <c r="E40" s="43">
        <v>79.599999999999994</v>
      </c>
      <c r="F40" s="43">
        <f t="shared" si="0"/>
        <v>166.89999999999998</v>
      </c>
    </row>
    <row r="42" spans="1:6">
      <c r="A42" s="42" t="s">
        <v>96</v>
      </c>
    </row>
    <row r="43" spans="1:6" ht="15">
      <c r="A43" s="42">
        <v>1</v>
      </c>
      <c r="B43" s="33" t="s">
        <v>42</v>
      </c>
      <c r="C43" s="33" t="s">
        <v>43</v>
      </c>
      <c r="D43" s="44">
        <v>97.8</v>
      </c>
      <c r="E43" s="44">
        <v>100.9</v>
      </c>
      <c r="F43" s="44">
        <v>198.7</v>
      </c>
    </row>
    <row r="44" spans="1:6" ht="15">
      <c r="A44" s="42">
        <v>2</v>
      </c>
      <c r="B44" s="33" t="s">
        <v>72</v>
      </c>
      <c r="C44" s="33" t="s">
        <v>73</v>
      </c>
      <c r="D44" s="44">
        <v>91.1</v>
      </c>
      <c r="E44" s="44">
        <v>96.8</v>
      </c>
      <c r="F44" s="44">
        <v>187.89999999999998</v>
      </c>
    </row>
    <row r="45" spans="1:6" ht="15">
      <c r="A45" s="42">
        <v>3</v>
      </c>
      <c r="B45" s="33" t="s">
        <v>34</v>
      </c>
      <c r="C45" s="33" t="s">
        <v>35</v>
      </c>
      <c r="D45" s="47">
        <v>88</v>
      </c>
      <c r="E45" s="44">
        <v>94.1</v>
      </c>
      <c r="F45" s="44">
        <v>182.1</v>
      </c>
    </row>
    <row r="46" spans="1:6" ht="15">
      <c r="A46" s="42">
        <v>4</v>
      </c>
      <c r="B46" s="33" t="s">
        <v>48</v>
      </c>
      <c r="C46" s="33" t="s">
        <v>35</v>
      </c>
      <c r="D46" s="44">
        <v>93.6</v>
      </c>
      <c r="E46" s="44">
        <v>87.1</v>
      </c>
      <c r="F46" s="44">
        <v>180.7</v>
      </c>
    </row>
    <row r="47" spans="1:6" ht="15">
      <c r="A47" s="42">
        <v>5</v>
      </c>
      <c r="B47" s="33" t="s">
        <v>36</v>
      </c>
      <c r="C47" s="33" t="s">
        <v>37</v>
      </c>
      <c r="D47" s="47">
        <v>85</v>
      </c>
      <c r="E47" s="44">
        <v>89.1</v>
      </c>
      <c r="F47" s="44">
        <v>174.1</v>
      </c>
    </row>
  </sheetData>
  <sortState ref="B13:F40">
    <sortCondition descending="1" ref="F6:F33"/>
  </sortState>
  <mergeCells count="1">
    <mergeCell ref="A3:J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B5" sqref="B5:F9"/>
    </sheetView>
  </sheetViews>
  <sheetFormatPr baseColWidth="10" defaultRowHeight="15"/>
  <sheetData>
    <row r="1" spans="1:10">
      <c r="A1" t="s">
        <v>96</v>
      </c>
      <c r="C1" t="s">
        <v>95</v>
      </c>
    </row>
    <row r="3" spans="1:10" s="9" customFormat="1" ht="15.7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</row>
    <row r="5" spans="1:10" ht="15.75">
      <c r="B5" s="33" t="s">
        <v>42</v>
      </c>
      <c r="C5" s="33" t="s">
        <v>43</v>
      </c>
      <c r="D5" s="26">
        <v>97.8</v>
      </c>
      <c r="E5" s="26">
        <v>100.9</v>
      </c>
      <c r="F5" s="26">
        <v>198.7</v>
      </c>
    </row>
    <row r="6" spans="1:10" ht="15.75">
      <c r="B6" s="33" t="s">
        <v>72</v>
      </c>
      <c r="C6" s="33" t="s">
        <v>73</v>
      </c>
      <c r="D6" s="26">
        <v>91.1</v>
      </c>
      <c r="E6" s="26">
        <v>96.8</v>
      </c>
      <c r="F6" s="26">
        <v>187.89999999999998</v>
      </c>
    </row>
    <row r="7" spans="1:10" ht="15.75">
      <c r="B7" s="33" t="s">
        <v>34</v>
      </c>
      <c r="C7" s="33" t="s">
        <v>35</v>
      </c>
      <c r="D7" s="34">
        <v>88</v>
      </c>
      <c r="E7" s="26">
        <v>94.1</v>
      </c>
      <c r="F7" s="26">
        <v>182.1</v>
      </c>
    </row>
    <row r="8" spans="1:10" ht="15.75">
      <c r="B8" s="33" t="s">
        <v>48</v>
      </c>
      <c r="C8" s="33" t="s">
        <v>35</v>
      </c>
      <c r="D8" s="26">
        <v>93.6</v>
      </c>
      <c r="E8" s="26">
        <v>87.1</v>
      </c>
      <c r="F8" s="26">
        <v>180.7</v>
      </c>
    </row>
    <row r="9" spans="1:10" ht="15.75">
      <c r="B9" s="33" t="s">
        <v>36</v>
      </c>
      <c r="C9" s="33" t="s">
        <v>37</v>
      </c>
      <c r="D9" s="34">
        <v>85</v>
      </c>
      <c r="E9" s="26">
        <v>89.1</v>
      </c>
      <c r="F9" s="26">
        <v>174.1</v>
      </c>
    </row>
  </sheetData>
  <sortState ref="B5:F9">
    <sortCondition descending="1" ref="F5:F9"/>
  </sortState>
  <mergeCells count="1">
    <mergeCell ref="A3:J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Vorlage</vt:lpstr>
      <vt:lpstr>Star Rider I</vt:lpstr>
      <vt:lpstr>Star Rider II</vt:lpstr>
      <vt:lpstr>Schützenverein</vt:lpstr>
      <vt:lpstr>Liederkranz</vt:lpstr>
      <vt:lpstr>Throngemeinschaft</vt:lpstr>
      <vt:lpstr>Frankenstr.</vt:lpstr>
      <vt:lpstr>Wertung</vt:lpstr>
      <vt:lpstr>Frauen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2017-03-12T21:10:44Z</dcterms:created>
  <dcterms:modified xsi:type="dcterms:W3CDTF">2017-03-14T16:35:29Z</dcterms:modified>
</cp:coreProperties>
</file>